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05" windowWidth="20955" windowHeight="10740" activeTab="1"/>
  </bookViews>
  <sheets>
    <sheet name="Data" sheetId="1" r:id="rId1"/>
    <sheet name="Charts" sheetId="2" r:id="rId2"/>
  </sheets>
  <calcPr calcId="125725"/>
</workbook>
</file>

<file path=xl/calcChain.xml><?xml version="1.0" encoding="utf-8"?>
<calcChain xmlns="http://schemas.openxmlformats.org/spreadsheetml/2006/main">
  <c r="B11" i="2"/>
  <c r="C11"/>
  <c r="D11"/>
  <c r="E11"/>
  <c r="B9"/>
  <c r="B13" s="1"/>
  <c r="C9"/>
  <c r="C13" s="1"/>
  <c r="D9"/>
  <c r="D13" s="1"/>
  <c r="E9"/>
  <c r="E13" s="1"/>
  <c r="B7"/>
  <c r="B14" s="1"/>
  <c r="C7"/>
  <c r="C14" s="1"/>
  <c r="D7"/>
  <c r="D14" s="1"/>
  <c r="E7"/>
  <c r="E14" s="1"/>
  <c r="B10"/>
  <c r="B15" s="1"/>
  <c r="C10"/>
  <c r="C15" s="1"/>
  <c r="D10"/>
  <c r="D15" s="1"/>
  <c r="E10"/>
  <c r="E15" s="1"/>
  <c r="C8"/>
  <c r="C12" s="1"/>
  <c r="D8"/>
  <c r="D12" s="1"/>
  <c r="E8"/>
  <c r="E12" s="1"/>
  <c r="B8"/>
  <c r="B12" s="1"/>
  <c r="C6"/>
  <c r="D6"/>
  <c r="E6"/>
  <c r="B6"/>
  <c r="C5"/>
  <c r="D5"/>
  <c r="E5"/>
  <c r="B5"/>
  <c r="B4"/>
  <c r="C4"/>
  <c r="D4"/>
  <c r="E4"/>
  <c r="B3"/>
  <c r="C3"/>
  <c r="D3"/>
  <c r="E3"/>
</calcChain>
</file>

<file path=xl/sharedStrings.xml><?xml version="1.0" encoding="utf-8"?>
<sst xmlns="http://schemas.openxmlformats.org/spreadsheetml/2006/main" count="32" uniqueCount="21">
  <si>
    <t>alpha</t>
  </si>
  <si>
    <t>beta</t>
  </si>
  <si>
    <t>gamma</t>
  </si>
  <si>
    <t>delta</t>
  </si>
  <si>
    <t>Count</t>
  </si>
  <si>
    <t>Mean</t>
  </si>
  <si>
    <t>SD</t>
  </si>
  <si>
    <t>Min</t>
  </si>
  <si>
    <t>Q1</t>
  </si>
  <si>
    <t>Median</t>
  </si>
  <si>
    <t>Q3</t>
  </si>
  <si>
    <t>Max</t>
  </si>
  <si>
    <t>Bottom</t>
  </si>
  <si>
    <t>2Q Box</t>
  </si>
  <si>
    <t>3Q Box</t>
  </si>
  <si>
    <t>Whisker-</t>
  </si>
  <si>
    <t>Whisker+</t>
  </si>
  <si>
    <t>Offset</t>
  </si>
  <si>
    <t>Companion workbook to</t>
  </si>
  <si>
    <t>http://peltiertech.com/WordPress/excel-box-and-whisker-diagrams-box-plots/</t>
  </si>
  <si>
    <t>Excel Box and Whisker Diagrams (Box Plots)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</si>
</sst>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1" applyFont="1"/>
    <xf numFmtId="2" fontId="2" fillId="0" borderId="0" xfId="1" applyNumberFormat="1"/>
    <xf numFmtId="0" fontId="2" fillId="0" borderId="0" xfId="0" applyFont="1"/>
    <xf numFmtId="2" fontId="0" fillId="0" borderId="0" xfId="0" applyNumberFormat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3" fillId="2" borderId="6" xfId="2" applyFill="1" applyBorder="1" applyAlignment="1" applyProtection="1"/>
    <xf numFmtId="0" fontId="0" fillId="2" borderId="7" xfId="0" applyFill="1" applyBorder="1"/>
    <xf numFmtId="0" fontId="0" fillId="2" borderId="8" xfId="0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9CCFF"/>
      <rgbColor rgb="00808000"/>
      <rgbColor rgb="00800080"/>
      <rgbColor rgb="00008080"/>
      <rgbColor rgb="00EAEAEA"/>
      <rgbColor rgb="00999999"/>
      <rgbColor rgb="006CADDF"/>
      <rgbColor rgb="00F27077"/>
      <rgbColor rgb="009DD374"/>
      <rgbColor rgb="00FAB26A"/>
      <rgbColor rgb="00AE77B2"/>
      <rgbColor rgb="00DA8868"/>
      <rgbColor rgb="00E194BC"/>
      <rgbColor rgb="00939393"/>
      <rgbColor rgb="001859A9"/>
      <rgbColor rgb="00ED2D2E"/>
      <rgbColor rgb="00008C47"/>
      <rgbColor rgb="00F37D22"/>
      <rgbColor rgb="00662C91"/>
      <rgbColor rgb="00A11D20"/>
      <rgbColor rgb="00B33893"/>
      <rgbColor rgb="00010101"/>
      <rgbColor rgb="0000CCFF"/>
      <rgbColor rgb="00CEABCF"/>
      <rgbColor rgb="00F2CCA8"/>
      <rgbColor rgb="00CDDFA5"/>
      <rgbColor rgb="00DAB0A2"/>
      <rgbColor rgb="00B0CBE7"/>
      <rgbColor rgb="00E8B8D5"/>
      <rgbColor rgb="00F1A7A5"/>
      <rgbColor rgb="003366FF"/>
      <rgbColor rgb="0033CCCC"/>
      <rgbColor rgb="0099CC00"/>
      <rgbColor rgb="00FFCC00"/>
      <rgbColor rgb="00FF9900"/>
      <rgbColor rgb="00FF6600"/>
      <rgbColor rgb="00666699"/>
      <rgbColor rgb="00CCCCCC"/>
      <rgbColor rgb="00CCFFFF"/>
      <rgbColor rgb="0033CC33"/>
      <rgbColor rgb="00CCFFCC"/>
      <rgbColor rgb="00FFFF99"/>
      <rgbColor rgb="00FFCC99"/>
      <rgbColor rgb="00993366"/>
      <rgbColor rgb="00CC99FF"/>
      <rgbColor rgb="005F5F5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75757440"/>
        <c:axId val="75758976"/>
      </c:barChart>
      <c:catAx>
        <c:axId val="75757440"/>
        <c:scaling>
          <c:orientation val="minMax"/>
        </c:scaling>
        <c:axPos val="b"/>
        <c:majorTickMark val="none"/>
        <c:tickLblPos val="nextTo"/>
        <c:crossAx val="75758976"/>
        <c:crosses val="autoZero"/>
        <c:auto val="1"/>
        <c:lblAlgn val="ctr"/>
        <c:lblOffset val="100"/>
      </c:catAx>
      <c:valAx>
        <c:axId val="75758976"/>
        <c:scaling>
          <c:orientation val="minMax"/>
        </c:scaling>
        <c:axPos val="l"/>
        <c:numFmt formatCode="0" sourceLinked="0"/>
        <c:tickLblPos val="nextTo"/>
        <c:crossAx val="75757440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ser>
          <c:idx val="3"/>
          <c:order val="3"/>
          <c:tx>
            <c:strRef>
              <c:f>Charts!$A$4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val>
        </c:ser>
        <c:overlap val="100"/>
        <c:axId val="266792320"/>
        <c:axId val="81776640"/>
      </c:barChart>
      <c:catAx>
        <c:axId val="266792320"/>
        <c:scaling>
          <c:orientation val="minMax"/>
        </c:scaling>
        <c:axPos val="b"/>
        <c:majorTickMark val="none"/>
        <c:tickLblPos val="nextTo"/>
        <c:crossAx val="81776640"/>
        <c:crosses val="autoZero"/>
        <c:auto val="1"/>
        <c:lblAlgn val="ctr"/>
        <c:lblOffset val="100"/>
      </c:catAx>
      <c:valAx>
        <c:axId val="81776640"/>
        <c:scaling>
          <c:orientation val="minMax"/>
        </c:scaling>
        <c:axPos val="l"/>
        <c:numFmt formatCode="0" sourceLinked="0"/>
        <c:tickLblPos val="nextTo"/>
        <c:crossAx val="2667923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ser>
          <c:idx val="3"/>
          <c:order val="3"/>
          <c:tx>
            <c:strRef>
              <c:f>Charts!$A$16</c:f>
              <c:strCache>
                <c:ptCount val="1"/>
                <c:pt idx="0">
                  <c:v>Offset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cat>
          <c:val>
            <c:numRef>
              <c:f>Charts!$B$16:$E$16</c:f>
              <c:numCache>
                <c:formatCode>0.00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</c:numCache>
            </c:numRef>
          </c:val>
        </c:ser>
        <c:overlap val="100"/>
        <c:axId val="231400576"/>
        <c:axId val="231402112"/>
      </c:barChart>
      <c:catAx>
        <c:axId val="231400576"/>
        <c:scaling>
          <c:orientation val="maxMin"/>
        </c:scaling>
        <c:axPos val="l"/>
        <c:majorTickMark val="none"/>
        <c:tickLblPos val="nextTo"/>
        <c:crossAx val="231402112"/>
        <c:crosses val="autoZero"/>
        <c:auto val="1"/>
        <c:lblAlgn val="ctr"/>
        <c:lblOffset val="100"/>
      </c:catAx>
      <c:valAx>
        <c:axId val="231402112"/>
        <c:scaling>
          <c:orientation val="minMax"/>
        </c:scaling>
        <c:axPos val="b"/>
        <c:numFmt formatCode="0" sourceLinked="0"/>
        <c:tickLblPos val="nextTo"/>
        <c:crossAx val="231400576"/>
        <c:crosses val="max"/>
        <c:crossBetween val="between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37335680"/>
        <c:axId val="237337216"/>
      </c:barChart>
      <c:lineChart>
        <c:grouping val="standard"/>
        <c:ser>
          <c:idx val="3"/>
          <c:order val="3"/>
          <c:tx>
            <c:strRef>
              <c:f>Charts!$A$4</c:f>
              <c:strCache>
                <c:ptCount val="1"/>
                <c:pt idx="0">
                  <c:v>Mean</c:v>
                </c:pt>
              </c:strCache>
            </c:strRef>
          </c:tx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val>
        </c:ser>
        <c:marker val="1"/>
        <c:axId val="237335680"/>
        <c:axId val="237337216"/>
      </c:lineChart>
      <c:catAx>
        <c:axId val="237335680"/>
        <c:scaling>
          <c:orientation val="minMax"/>
        </c:scaling>
        <c:axPos val="b"/>
        <c:majorTickMark val="none"/>
        <c:tickLblPos val="nextTo"/>
        <c:crossAx val="237337216"/>
        <c:crosses val="autoZero"/>
        <c:auto val="1"/>
        <c:lblAlgn val="ctr"/>
        <c:lblOffset val="100"/>
      </c:catAx>
      <c:valAx>
        <c:axId val="237337216"/>
        <c:scaling>
          <c:orientation val="minMax"/>
        </c:scaling>
        <c:axPos val="l"/>
        <c:numFmt formatCode="0" sourceLinked="0"/>
        <c:tickLblPos val="nextTo"/>
        <c:crossAx val="2373356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2243072"/>
        <c:axId val="262244992"/>
      </c:barChart>
      <c:scatterChart>
        <c:scatterStyle val="smoothMarker"/>
        <c:ser>
          <c:idx val="3"/>
          <c:order val="3"/>
          <c:tx>
            <c:strRef>
              <c:f>Charts!$A$16</c:f>
              <c:strCache>
                <c:ptCount val="1"/>
                <c:pt idx="0">
                  <c:v>Offset</c:v>
                </c:pt>
              </c:strCache>
            </c:strRef>
          </c:tx>
          <c:xVal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xVal>
          <c:yVal>
            <c:numRef>
              <c:f>Charts!$B$16:$E$16</c:f>
              <c:numCache>
                <c:formatCode>0.00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</c:numCache>
            </c:numRef>
          </c:yVal>
          <c:smooth val="1"/>
        </c:ser>
        <c:axId val="58837632"/>
        <c:axId val="58835328"/>
      </c:scatterChart>
      <c:catAx>
        <c:axId val="262243072"/>
        <c:scaling>
          <c:orientation val="maxMin"/>
        </c:scaling>
        <c:axPos val="l"/>
        <c:majorTickMark val="none"/>
        <c:tickLblPos val="nextTo"/>
        <c:crossAx val="262244992"/>
        <c:crosses val="autoZero"/>
        <c:auto val="1"/>
        <c:lblAlgn val="ctr"/>
        <c:lblOffset val="100"/>
      </c:catAx>
      <c:valAx>
        <c:axId val="262244992"/>
        <c:scaling>
          <c:orientation val="minMax"/>
        </c:scaling>
        <c:axPos val="b"/>
        <c:numFmt formatCode="0" sourceLinked="0"/>
        <c:tickLblPos val="nextTo"/>
        <c:crossAx val="262243072"/>
        <c:crosses val="max"/>
        <c:crossBetween val="between"/>
      </c:valAx>
      <c:valAx>
        <c:axId val="58835328"/>
        <c:scaling>
          <c:orientation val="minMax"/>
        </c:scaling>
        <c:axPos val="r"/>
        <c:numFmt formatCode="General" sourceLinked="0"/>
        <c:tickLblPos val="nextTo"/>
        <c:crossAx val="58837632"/>
        <c:crosses val="max"/>
        <c:crossBetween val="midCat"/>
      </c:valAx>
      <c:valAx>
        <c:axId val="58837632"/>
        <c:scaling>
          <c:orientation val="minMax"/>
        </c:scaling>
        <c:delete val="1"/>
        <c:axPos val="b"/>
        <c:numFmt formatCode="0.00" sourceLinked="1"/>
        <c:tickLblPos val="none"/>
        <c:crossAx val="58835328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5080192"/>
        <c:axId val="265421952"/>
      </c:barChart>
      <c:scatterChart>
        <c:scatterStyle val="smoothMarker"/>
        <c:ser>
          <c:idx val="3"/>
          <c:order val="3"/>
          <c:tx>
            <c:strRef>
              <c:f>Charts!$A$16</c:f>
              <c:strCache>
                <c:ptCount val="1"/>
                <c:pt idx="0">
                  <c:v>Offset</c:v>
                </c:pt>
              </c:strCache>
            </c:strRef>
          </c:tx>
          <c:xVal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xVal>
          <c:yVal>
            <c:numRef>
              <c:f>Charts!$B$16:$E$16</c:f>
              <c:numCache>
                <c:formatCode>0.00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</c:numCache>
            </c:numRef>
          </c:yVal>
          <c:smooth val="1"/>
        </c:ser>
        <c:axId val="265425280"/>
        <c:axId val="265423488"/>
      </c:scatterChart>
      <c:catAx>
        <c:axId val="265080192"/>
        <c:scaling>
          <c:orientation val="maxMin"/>
        </c:scaling>
        <c:axPos val="l"/>
        <c:majorTickMark val="none"/>
        <c:tickLblPos val="nextTo"/>
        <c:crossAx val="265421952"/>
        <c:crosses val="autoZero"/>
        <c:auto val="1"/>
        <c:lblAlgn val="ctr"/>
        <c:lblOffset val="100"/>
      </c:catAx>
      <c:valAx>
        <c:axId val="265421952"/>
        <c:scaling>
          <c:orientation val="minMax"/>
        </c:scaling>
        <c:axPos val="b"/>
        <c:numFmt formatCode="0" sourceLinked="0"/>
        <c:tickLblPos val="nextTo"/>
        <c:crossAx val="265080192"/>
        <c:crosses val="max"/>
        <c:crossBetween val="between"/>
      </c:valAx>
      <c:valAx>
        <c:axId val="265423488"/>
        <c:scaling>
          <c:orientation val="maxMin"/>
          <c:max val="4"/>
          <c:min val="0"/>
        </c:scaling>
        <c:axPos val="r"/>
        <c:numFmt formatCode="General" sourceLinked="0"/>
        <c:tickLblPos val="nextTo"/>
        <c:crossAx val="265425280"/>
        <c:crosses val="max"/>
        <c:crossBetween val="midCat"/>
      </c:valAx>
      <c:valAx>
        <c:axId val="265425280"/>
        <c:scaling>
          <c:orientation val="minMax"/>
        </c:scaling>
        <c:delete val="1"/>
        <c:axPos val="t"/>
        <c:numFmt formatCode="0.00" sourceLinked="1"/>
        <c:tickLblPos val="none"/>
        <c:crossAx val="265423488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1742720"/>
        <c:axId val="1744256"/>
      </c:barChart>
      <c:lineChart>
        <c:grouping val="standard"/>
        <c:ser>
          <c:idx val="3"/>
          <c:order val="3"/>
          <c:tx>
            <c:strRef>
              <c:f>Charts!$A$4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val>
        </c:ser>
        <c:marker val="1"/>
        <c:axId val="1742720"/>
        <c:axId val="1744256"/>
      </c:lineChart>
      <c:catAx>
        <c:axId val="1742720"/>
        <c:scaling>
          <c:orientation val="minMax"/>
        </c:scaling>
        <c:axPos val="b"/>
        <c:majorTickMark val="none"/>
        <c:tickLblPos val="nextTo"/>
        <c:crossAx val="1744256"/>
        <c:crosses val="autoZero"/>
        <c:auto val="1"/>
        <c:lblAlgn val="ctr"/>
        <c:lblOffset val="100"/>
      </c:catAx>
      <c:valAx>
        <c:axId val="1744256"/>
        <c:scaling>
          <c:orientation val="minMax"/>
        </c:scaling>
        <c:axPos val="l"/>
        <c:numFmt formatCode="0" sourceLinked="0"/>
        <c:tickLblPos val="nextTo"/>
        <c:crossAx val="174272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56748672"/>
        <c:axId val="58823040"/>
      </c:barChart>
      <c:scatterChart>
        <c:scatterStyle val="smoothMarker"/>
        <c:ser>
          <c:idx val="3"/>
          <c:order val="3"/>
          <c:tx>
            <c:strRef>
              <c:f>Charts!$A$16</c:f>
              <c:strCache>
                <c:ptCount val="1"/>
                <c:pt idx="0">
                  <c:v>Offset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Charts!$B$4:$E$4</c:f>
              <c:numCache>
                <c:formatCode>0.00</c:formatCode>
                <c:ptCount val="4"/>
                <c:pt idx="0">
                  <c:v>9.2430000000000003</c:v>
                </c:pt>
                <c:pt idx="1">
                  <c:v>11.87</c:v>
                </c:pt>
                <c:pt idx="2">
                  <c:v>11.297999999999998</c:v>
                </c:pt>
                <c:pt idx="3">
                  <c:v>10.129999999999999</c:v>
                </c:pt>
              </c:numCache>
            </c:numRef>
          </c:xVal>
          <c:yVal>
            <c:numRef>
              <c:f>Charts!$B$16:$E$16</c:f>
              <c:numCache>
                <c:formatCode>0.00</c:formatCode>
                <c:ptCount val="4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</c:numCache>
            </c:numRef>
          </c:yVal>
          <c:smooth val="1"/>
        </c:ser>
        <c:axId val="58826112"/>
        <c:axId val="58824576"/>
      </c:scatterChart>
      <c:catAx>
        <c:axId val="56748672"/>
        <c:scaling>
          <c:orientation val="maxMin"/>
        </c:scaling>
        <c:axPos val="l"/>
        <c:majorTickMark val="none"/>
        <c:tickLblPos val="nextTo"/>
        <c:crossAx val="58823040"/>
        <c:crosses val="autoZero"/>
        <c:auto val="1"/>
        <c:lblAlgn val="ctr"/>
        <c:lblOffset val="100"/>
      </c:catAx>
      <c:valAx>
        <c:axId val="58823040"/>
        <c:scaling>
          <c:orientation val="minMax"/>
        </c:scaling>
        <c:axPos val="b"/>
        <c:numFmt formatCode="0" sourceLinked="0"/>
        <c:tickLblPos val="nextTo"/>
        <c:crossAx val="56748672"/>
        <c:crosses val="max"/>
        <c:crossBetween val="between"/>
      </c:valAx>
      <c:valAx>
        <c:axId val="58824576"/>
        <c:scaling>
          <c:orientation val="maxMin"/>
          <c:max val="4"/>
          <c:min val="0"/>
        </c:scaling>
        <c:axPos val="r"/>
        <c:numFmt formatCode="General" sourceLinked="0"/>
        <c:majorTickMark val="none"/>
        <c:tickLblPos val="none"/>
        <c:spPr>
          <a:ln>
            <a:noFill/>
          </a:ln>
        </c:spPr>
        <c:crossAx val="58826112"/>
        <c:crosses val="max"/>
        <c:crossBetween val="midCat"/>
      </c:valAx>
      <c:valAx>
        <c:axId val="58826112"/>
        <c:scaling>
          <c:orientation val="minMax"/>
        </c:scaling>
        <c:delete val="1"/>
        <c:axPos val="t"/>
        <c:numFmt formatCode="0.00" sourceLinked="1"/>
        <c:tickLblPos val="none"/>
        <c:crossAx val="58824576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31657856"/>
        <c:axId val="231659392"/>
      </c:barChart>
      <c:catAx>
        <c:axId val="231657856"/>
        <c:scaling>
          <c:orientation val="minMax"/>
        </c:scaling>
        <c:axPos val="l"/>
        <c:majorTickMark val="none"/>
        <c:tickLblPos val="nextTo"/>
        <c:crossAx val="231659392"/>
        <c:crosses val="autoZero"/>
        <c:auto val="1"/>
        <c:lblAlgn val="ctr"/>
        <c:lblOffset val="100"/>
      </c:catAx>
      <c:valAx>
        <c:axId val="231659392"/>
        <c:scaling>
          <c:orientation val="minMax"/>
        </c:scaling>
        <c:axPos val="b"/>
        <c:numFmt formatCode="0" sourceLinked="0"/>
        <c:tickLblPos val="nextTo"/>
        <c:crossAx val="231657856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38399488"/>
        <c:axId val="238401024"/>
      </c:barChart>
      <c:catAx>
        <c:axId val="238399488"/>
        <c:scaling>
          <c:orientation val="maxMin"/>
        </c:scaling>
        <c:axPos val="l"/>
        <c:majorTickMark val="none"/>
        <c:tickLblPos val="nextTo"/>
        <c:crossAx val="238401024"/>
        <c:crosses val="autoZero"/>
        <c:auto val="1"/>
        <c:lblAlgn val="ctr"/>
        <c:lblOffset val="100"/>
      </c:catAx>
      <c:valAx>
        <c:axId val="238401024"/>
        <c:scaling>
          <c:orientation val="minMax"/>
        </c:scaling>
        <c:axPos val="b"/>
        <c:numFmt formatCode="0" sourceLinked="0"/>
        <c:tickLblPos val="nextTo"/>
        <c:crossAx val="238399488"/>
        <c:crosses val="max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3241728"/>
        <c:axId val="263243264"/>
      </c:barChart>
      <c:catAx>
        <c:axId val="263241728"/>
        <c:scaling>
          <c:orientation val="minMax"/>
        </c:scaling>
        <c:axPos val="b"/>
        <c:majorTickMark val="none"/>
        <c:tickLblPos val="nextTo"/>
        <c:spPr>
          <a:ln>
            <a:solidFill>
              <a:prstClr val="white">
                <a:lumMod val="50000"/>
              </a:prstClr>
            </a:solidFill>
          </a:ln>
        </c:spPr>
        <c:crossAx val="263243264"/>
        <c:crosses val="autoZero"/>
        <c:auto val="1"/>
        <c:lblAlgn val="ctr"/>
        <c:lblOffset val="100"/>
      </c:catAx>
      <c:valAx>
        <c:axId val="263243264"/>
        <c:scaling>
          <c:orientation val="minMax"/>
        </c:scaling>
        <c:axPos val="l"/>
        <c:numFmt formatCode="0" sourceLinked="0"/>
        <c:tickLblPos val="nextTo"/>
        <c:crossAx val="263241728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3469696"/>
        <c:axId val="263471488"/>
      </c:barChart>
      <c:catAx>
        <c:axId val="263469696"/>
        <c:scaling>
          <c:orientation val="maxMin"/>
        </c:scaling>
        <c:axPos val="l"/>
        <c:majorTickMark val="none"/>
        <c:tickLblPos val="nextTo"/>
        <c:crossAx val="263471488"/>
        <c:crosses val="autoZero"/>
        <c:auto val="1"/>
        <c:lblAlgn val="ctr"/>
        <c:lblOffset val="100"/>
      </c:catAx>
      <c:valAx>
        <c:axId val="263471488"/>
        <c:scaling>
          <c:orientation val="minMax"/>
        </c:scaling>
        <c:axPos val="b"/>
        <c:numFmt formatCode="0" sourceLinked="0"/>
        <c:tickLblPos val="nextTo"/>
        <c:crossAx val="263469696"/>
        <c:crosses val="max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4123136"/>
        <c:axId val="264125440"/>
      </c:barChart>
      <c:catAx>
        <c:axId val="264123136"/>
        <c:scaling>
          <c:orientation val="minMax"/>
        </c:scaling>
        <c:axPos val="b"/>
        <c:majorTickMark val="none"/>
        <c:tickLblPos val="nextTo"/>
        <c:crossAx val="264125440"/>
        <c:crosses val="autoZero"/>
        <c:auto val="1"/>
        <c:lblAlgn val="ctr"/>
        <c:lblOffset val="100"/>
      </c:catAx>
      <c:valAx>
        <c:axId val="264125440"/>
        <c:scaling>
          <c:orientation val="minMax"/>
        </c:scaling>
        <c:axPos val="l"/>
        <c:numFmt formatCode="0" sourceLinked="0"/>
        <c:tickLblPos val="nextTo"/>
        <c:crossAx val="264123136"/>
        <c:crosses val="autoZero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80841728"/>
        <c:axId val="80843520"/>
      </c:barChart>
      <c:catAx>
        <c:axId val="80841728"/>
        <c:scaling>
          <c:orientation val="maxMin"/>
        </c:scaling>
        <c:axPos val="l"/>
        <c:majorTickMark val="none"/>
        <c:tickLblPos val="nextTo"/>
        <c:spPr>
          <a:ln>
            <a:solidFill>
              <a:prstClr val="white">
                <a:lumMod val="50000"/>
              </a:prstClr>
            </a:solidFill>
          </a:ln>
        </c:spPr>
        <c:crossAx val="80843520"/>
        <c:crosses val="autoZero"/>
        <c:auto val="1"/>
        <c:lblAlgn val="ctr"/>
        <c:lblOffset val="100"/>
      </c:catAx>
      <c:valAx>
        <c:axId val="80843520"/>
        <c:scaling>
          <c:orientation val="minMax"/>
        </c:scaling>
        <c:axPos val="b"/>
        <c:numFmt formatCode="0" sourceLinked="0"/>
        <c:tickLblPos val="nextTo"/>
        <c:crossAx val="80841728"/>
        <c:crosses val="max"/>
        <c:crossBetween val="between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2221184"/>
        <c:axId val="262277376"/>
      </c:barChart>
      <c:catAx>
        <c:axId val="262221184"/>
        <c:scaling>
          <c:orientation val="minMax"/>
        </c:scaling>
        <c:axPos val="b"/>
        <c:majorTickMark val="none"/>
        <c:tickLblPos val="nextTo"/>
        <c:crossAx val="262277376"/>
        <c:crosses val="autoZero"/>
        <c:auto val="1"/>
        <c:lblAlgn val="ctr"/>
        <c:lblOffset val="100"/>
      </c:catAx>
      <c:valAx>
        <c:axId val="262277376"/>
        <c:scaling>
          <c:orientation val="minMax"/>
        </c:scaling>
        <c:axPos val="l"/>
        <c:numFmt formatCode="0" sourceLinked="0"/>
        <c:tickLblPos val="nextTo"/>
        <c:crossAx val="2622211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strRef>
              <c:f>Charts!$A$11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Charts!$B$14:$E$14</c:f>
                <c:numCache>
                  <c:formatCode>General</c:formatCode>
                  <c:ptCount val="4"/>
                  <c:pt idx="0">
                    <c:v>2.9675000000000002</c:v>
                  </c:pt>
                  <c:pt idx="1">
                    <c:v>2.642500000000001</c:v>
                  </c:pt>
                  <c:pt idx="2">
                    <c:v>5.4325000000000001</c:v>
                  </c:pt>
                  <c:pt idx="3">
                    <c:v>5.8</c:v>
                  </c:pt>
                </c:numCache>
              </c:numRef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Charts!$B$11:$E$11</c:f>
              <c:numCache>
                <c:formatCode>0.00</c:formatCode>
                <c:ptCount val="4"/>
                <c:pt idx="0">
                  <c:v>6.8475000000000001</c:v>
                </c:pt>
                <c:pt idx="1">
                  <c:v>9.0025000000000013</c:v>
                </c:pt>
                <c:pt idx="2">
                  <c:v>7.0525000000000002</c:v>
                </c:pt>
                <c:pt idx="3">
                  <c:v>6.37</c:v>
                </c:pt>
              </c:numCache>
            </c:numRef>
          </c:val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Charts!$B$12:$E$12</c:f>
              <c:numCache>
                <c:formatCode>0.00</c:formatCode>
                <c:ptCount val="4"/>
                <c:pt idx="0">
                  <c:v>1.4375</c:v>
                </c:pt>
                <c:pt idx="1">
                  <c:v>1.322499999999998</c:v>
                </c:pt>
                <c:pt idx="2">
                  <c:v>3.1624999999999996</c:v>
                </c:pt>
                <c:pt idx="3">
                  <c:v>4.585</c:v>
                </c:pt>
              </c:numCache>
            </c:numRef>
          </c:val>
        </c:ser>
        <c:ser>
          <c:idx val="2"/>
          <c:order val="2"/>
          <c:tx>
            <c:strRef>
              <c:f>Charts!$A$13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errBars>
            <c:errBarType val="plus"/>
            <c:errValType val="cust"/>
            <c:plus>
              <c:numRef>
                <c:f>Charts!$B$15:$E$15</c:f>
                <c:numCache>
                  <c:formatCode>General</c:formatCode>
                  <c:ptCount val="4"/>
                  <c:pt idx="0">
                    <c:v>3.6500000000000004</c:v>
                  </c:pt>
                  <c:pt idx="1">
                    <c:v>4.2325000000000017</c:v>
                  </c:pt>
                  <c:pt idx="2">
                    <c:v>6.822499999999998</c:v>
                  </c:pt>
                  <c:pt idx="3">
                    <c:v>3.1875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#N/A</c:v>
                </c:pt>
              </c:numLit>
            </c:minus>
            <c:spPr>
              <a:ln>
                <a:solidFill>
                  <a:prstClr val="white">
                    <a:lumMod val="50000"/>
                  </a:prstClr>
                </a:solidFill>
              </a:ln>
            </c:spPr>
          </c:errBars>
          <c:cat>
            <c:strRef>
              <c:f>Charts!$B$2:$E$2</c:f>
              <c:strCache>
                <c:ptCount val="4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  <c:pt idx="3">
                  <c:v>delta</c:v>
                </c:pt>
              </c:strCache>
            </c:strRef>
          </c:cat>
          <c:val>
            <c:numRef>
              <c:f>Charts!$B$13:$E$13</c:f>
              <c:numCache>
                <c:formatCode>0.00</c:formatCode>
                <c:ptCount val="4"/>
                <c:pt idx="0">
                  <c:v>3.3049999999999997</c:v>
                </c:pt>
                <c:pt idx="1">
                  <c:v>4.6125000000000007</c:v>
                </c:pt>
                <c:pt idx="2">
                  <c:v>6.682500000000001</c:v>
                </c:pt>
                <c:pt idx="3">
                  <c:v>3.0374999999999996</c:v>
                </c:pt>
              </c:numCache>
            </c:numRef>
          </c:val>
        </c:ser>
        <c:overlap val="100"/>
        <c:axId val="264083328"/>
        <c:axId val="264142208"/>
      </c:barChart>
      <c:catAx>
        <c:axId val="264083328"/>
        <c:scaling>
          <c:orientation val="maxMin"/>
        </c:scaling>
        <c:axPos val="l"/>
        <c:majorTickMark val="none"/>
        <c:tickLblPos val="nextTo"/>
        <c:crossAx val="264142208"/>
        <c:crosses val="autoZero"/>
        <c:auto val="1"/>
        <c:lblAlgn val="ctr"/>
        <c:lblOffset val="100"/>
      </c:catAx>
      <c:valAx>
        <c:axId val="264142208"/>
        <c:scaling>
          <c:orientation val="minMax"/>
        </c:scaling>
        <c:axPos val="b"/>
        <c:numFmt formatCode="0" sourceLinked="0"/>
        <c:tickLblPos val="nextTo"/>
        <c:crossAx val="264083328"/>
        <c:crosses val="max"/>
        <c:crossBetween val="between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4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3.xml"/><Relationship Id="rId2" Type="http://schemas.openxmlformats.org/officeDocument/2006/relationships/image" Target="../media/image2.png"/><Relationship Id="rId16" Type="http://schemas.openxmlformats.org/officeDocument/2006/relationships/chart" Target="../charts/chart12.xml"/><Relationship Id="rId20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image" Target="../media/image4.png"/><Relationship Id="rId10" Type="http://schemas.openxmlformats.org/officeDocument/2006/relationships/chart" Target="../charts/chart8.xml"/><Relationship Id="rId19" Type="http://schemas.openxmlformats.org/officeDocument/2006/relationships/chart" Target="../charts/chart15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361950</xdr:colOff>
      <xdr:row>39</xdr:row>
      <xdr:rowOff>47625</xdr:rowOff>
    </xdr:from>
    <xdr:to>
      <xdr:col>19</xdr:col>
      <xdr:colOff>219075</xdr:colOff>
      <xdr:row>47</xdr:row>
      <xdr:rowOff>133350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15550" y="6362700"/>
          <a:ext cx="1685925" cy="138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361950</xdr:colOff>
      <xdr:row>54</xdr:row>
      <xdr:rowOff>47625</xdr:rowOff>
    </xdr:from>
    <xdr:to>
      <xdr:col>19</xdr:col>
      <xdr:colOff>219075</xdr:colOff>
      <xdr:row>62</xdr:row>
      <xdr:rowOff>133350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15550" y="8791575"/>
          <a:ext cx="1685925" cy="138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10</xdr:col>
      <xdr:colOff>600075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7</xdr:row>
      <xdr:rowOff>9525</xdr:rowOff>
    </xdr:from>
    <xdr:to>
      <xdr:col>15</xdr:col>
      <xdr:colOff>600075</xdr:colOff>
      <xdr:row>19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</xdr:colOff>
      <xdr:row>22</xdr:row>
      <xdr:rowOff>9525</xdr:rowOff>
    </xdr:from>
    <xdr:to>
      <xdr:col>15</xdr:col>
      <xdr:colOff>600075</xdr:colOff>
      <xdr:row>34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37</xdr:row>
      <xdr:rowOff>9525</xdr:rowOff>
    </xdr:from>
    <xdr:to>
      <xdr:col>10</xdr:col>
      <xdr:colOff>600075</xdr:colOff>
      <xdr:row>49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37</xdr:row>
      <xdr:rowOff>9525</xdr:rowOff>
    </xdr:from>
    <xdr:to>
      <xdr:col>15</xdr:col>
      <xdr:colOff>600075</xdr:colOff>
      <xdr:row>49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52</xdr:row>
      <xdr:rowOff>9525</xdr:rowOff>
    </xdr:from>
    <xdr:to>
      <xdr:col>10</xdr:col>
      <xdr:colOff>600075</xdr:colOff>
      <xdr:row>64</xdr:row>
      <xdr:rowOff>152400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9525</xdr:colOff>
      <xdr:row>52</xdr:row>
      <xdr:rowOff>9525</xdr:rowOff>
    </xdr:from>
    <xdr:to>
      <xdr:col>15</xdr:col>
      <xdr:colOff>600075</xdr:colOff>
      <xdr:row>64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9525</xdr:colOff>
      <xdr:row>67</xdr:row>
      <xdr:rowOff>9525</xdr:rowOff>
    </xdr:from>
    <xdr:to>
      <xdr:col>10</xdr:col>
      <xdr:colOff>600075</xdr:colOff>
      <xdr:row>79</xdr:row>
      <xdr:rowOff>152400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9525</xdr:colOff>
      <xdr:row>67</xdr:row>
      <xdr:rowOff>9525</xdr:rowOff>
    </xdr:from>
    <xdr:to>
      <xdr:col>15</xdr:col>
      <xdr:colOff>600075</xdr:colOff>
      <xdr:row>79</xdr:row>
      <xdr:rowOff>152400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9525</xdr:colOff>
      <xdr:row>82</xdr:row>
      <xdr:rowOff>9525</xdr:rowOff>
    </xdr:from>
    <xdr:to>
      <xdr:col>10</xdr:col>
      <xdr:colOff>600075</xdr:colOff>
      <xdr:row>94</xdr:row>
      <xdr:rowOff>152400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9525</xdr:colOff>
      <xdr:row>82</xdr:row>
      <xdr:rowOff>9525</xdr:rowOff>
    </xdr:from>
    <xdr:to>
      <xdr:col>15</xdr:col>
      <xdr:colOff>600075</xdr:colOff>
      <xdr:row>94</xdr:row>
      <xdr:rowOff>152400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523875</xdr:colOff>
      <xdr:row>82</xdr:row>
      <xdr:rowOff>95250</xdr:rowOff>
    </xdr:from>
    <xdr:to>
      <xdr:col>5</xdr:col>
      <xdr:colOff>114300</xdr:colOff>
      <xdr:row>94</xdr:row>
      <xdr:rowOff>85725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33475" y="13373100"/>
          <a:ext cx="2028825" cy="1933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523875</xdr:colOff>
      <xdr:row>82</xdr:row>
      <xdr:rowOff>95250</xdr:rowOff>
    </xdr:from>
    <xdr:to>
      <xdr:col>20</xdr:col>
      <xdr:colOff>114300</xdr:colOff>
      <xdr:row>94</xdr:row>
      <xdr:rowOff>85725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77475" y="13373100"/>
          <a:ext cx="2028825" cy="1933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9525</xdr:colOff>
      <xdr:row>97</xdr:row>
      <xdr:rowOff>9525</xdr:rowOff>
    </xdr:from>
    <xdr:to>
      <xdr:col>10</xdr:col>
      <xdr:colOff>600075</xdr:colOff>
      <xdr:row>109</xdr:row>
      <xdr:rowOff>152400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9525</xdr:colOff>
      <xdr:row>97</xdr:row>
      <xdr:rowOff>9525</xdr:rowOff>
    </xdr:from>
    <xdr:to>
      <xdr:col>15</xdr:col>
      <xdr:colOff>600075</xdr:colOff>
      <xdr:row>109</xdr:row>
      <xdr:rowOff>152400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9525</xdr:colOff>
      <xdr:row>112</xdr:row>
      <xdr:rowOff>9525</xdr:rowOff>
    </xdr:from>
    <xdr:to>
      <xdr:col>15</xdr:col>
      <xdr:colOff>600075</xdr:colOff>
      <xdr:row>124</xdr:row>
      <xdr:rowOff>152400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9525</xdr:colOff>
      <xdr:row>127</xdr:row>
      <xdr:rowOff>9525</xdr:rowOff>
    </xdr:from>
    <xdr:to>
      <xdr:col>10</xdr:col>
      <xdr:colOff>600075</xdr:colOff>
      <xdr:row>139</xdr:row>
      <xdr:rowOff>152400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9525</xdr:colOff>
      <xdr:row>127</xdr:row>
      <xdr:rowOff>9525</xdr:rowOff>
    </xdr:from>
    <xdr:to>
      <xdr:col>15</xdr:col>
      <xdr:colOff>600075</xdr:colOff>
      <xdr:row>139</xdr:row>
      <xdr:rowOff>152400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ltiertech.com/WordPress/excel-box-and-whisker-diagrams-box-plo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eltiertech.com/WordPress/excel-box-and-whisker-diagrams-box-plo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22"/>
  <sheetViews>
    <sheetView workbookViewId="0"/>
  </sheetViews>
  <sheetFormatPr defaultRowHeight="12.75"/>
  <sheetData>
    <row r="2" spans="2:14">
      <c r="B2" s="1" t="s">
        <v>0</v>
      </c>
      <c r="C2" s="1" t="s">
        <v>1</v>
      </c>
      <c r="D2" s="1" t="s">
        <v>2</v>
      </c>
      <c r="E2" s="1" t="s">
        <v>3</v>
      </c>
      <c r="G2" s="5" t="s">
        <v>18</v>
      </c>
      <c r="H2" s="6"/>
      <c r="I2" s="6"/>
      <c r="J2" s="6"/>
      <c r="K2" s="6"/>
      <c r="L2" s="6"/>
      <c r="M2" s="6"/>
      <c r="N2" s="7"/>
    </row>
    <row r="3" spans="2:14">
      <c r="B3" s="2">
        <v>14.67</v>
      </c>
      <c r="C3" s="2">
        <v>17.399999999999999</v>
      </c>
      <c r="D3" s="2">
        <v>10.14</v>
      </c>
      <c r="E3" s="2">
        <v>6.42</v>
      </c>
      <c r="G3" s="8" t="s">
        <v>20</v>
      </c>
      <c r="H3" s="9"/>
      <c r="I3" s="9"/>
      <c r="J3" s="9"/>
      <c r="K3" s="9"/>
      <c r="L3" s="9"/>
      <c r="M3" s="9"/>
      <c r="N3" s="10"/>
    </row>
    <row r="4" spans="2:14">
      <c r="B4" s="2">
        <v>10.06</v>
      </c>
      <c r="C4" s="2">
        <v>17.149999999999999</v>
      </c>
      <c r="D4" s="2">
        <v>1.62</v>
      </c>
      <c r="E4" s="2">
        <v>17.18</v>
      </c>
      <c r="G4" s="11" t="s">
        <v>19</v>
      </c>
      <c r="H4" s="12"/>
      <c r="I4" s="12"/>
      <c r="J4" s="12"/>
      <c r="K4" s="12"/>
      <c r="L4" s="12"/>
      <c r="M4" s="12"/>
      <c r="N4" s="13"/>
    </row>
    <row r="5" spans="2:14">
      <c r="B5" s="2">
        <v>8.26</v>
      </c>
      <c r="C5" s="2">
        <v>19.170000000000002</v>
      </c>
      <c r="D5" s="2">
        <v>20.25</v>
      </c>
      <c r="E5" s="2">
        <v>10.91</v>
      </c>
    </row>
    <row r="6" spans="2:14">
      <c r="B6" s="2">
        <v>6.95</v>
      </c>
      <c r="C6" s="2">
        <v>9.83</v>
      </c>
      <c r="D6" s="2">
        <v>5.92</v>
      </c>
      <c r="E6" s="2">
        <v>6.8</v>
      </c>
    </row>
    <row r="7" spans="2:14">
      <c r="B7" s="2">
        <v>5.05</v>
      </c>
      <c r="C7" s="2">
        <v>8.26</v>
      </c>
      <c r="D7" s="2">
        <v>9.68</v>
      </c>
      <c r="E7" s="2">
        <v>6.22</v>
      </c>
    </row>
    <row r="8" spans="2:14">
      <c r="B8" s="2">
        <v>11.47</v>
      </c>
      <c r="C8" s="2">
        <v>8.18</v>
      </c>
      <c r="D8" s="2">
        <v>17.46</v>
      </c>
      <c r="E8" s="2">
        <v>5.53</v>
      </c>
    </row>
    <row r="9" spans="2:14">
      <c r="B9" s="2">
        <v>11.95</v>
      </c>
      <c r="C9" s="2">
        <v>12.07</v>
      </c>
      <c r="D9" s="2">
        <v>7.43</v>
      </c>
      <c r="E9" s="2">
        <v>4.88</v>
      </c>
    </row>
    <row r="10" spans="2:14">
      <c r="B10" s="2">
        <v>3.88</v>
      </c>
      <c r="C10" s="2">
        <v>17.28</v>
      </c>
      <c r="D10" s="2">
        <v>17.78</v>
      </c>
      <c r="E10" s="2">
        <v>4.8600000000000003</v>
      </c>
    </row>
    <row r="11" spans="2:14">
      <c r="B11" s="2">
        <v>8.31</v>
      </c>
      <c r="C11" s="2">
        <v>9.0500000000000007</v>
      </c>
      <c r="D11" s="2">
        <v>10.220000000000001</v>
      </c>
      <c r="E11" s="2">
        <v>14.21</v>
      </c>
    </row>
    <row r="12" spans="2:14">
      <c r="B12" s="2">
        <v>6.54</v>
      </c>
      <c r="C12" s="2">
        <v>6.36</v>
      </c>
      <c r="D12" s="2">
        <v>23.72</v>
      </c>
      <c r="E12" s="2">
        <v>6.62</v>
      </c>
    </row>
    <row r="13" spans="2:14">
      <c r="B13" s="2">
        <v>4.4800000000000004</v>
      </c>
      <c r="C13" s="2">
        <v>7.4</v>
      </c>
      <c r="D13" s="2">
        <v>2.65</v>
      </c>
      <c r="E13" s="2">
        <v>15.73</v>
      </c>
    </row>
    <row r="14" spans="2:14">
      <c r="B14" s="2">
        <v>8.7899999999999991</v>
      </c>
      <c r="C14" s="2">
        <v>14.2</v>
      </c>
      <c r="D14" s="2">
        <v>8.2899999999999991</v>
      </c>
      <c r="E14" s="2">
        <v>12.7</v>
      </c>
    </row>
    <row r="15" spans="2:14">
      <c r="B15" s="2">
        <v>10.97</v>
      </c>
      <c r="C15" s="2">
        <v>9.86</v>
      </c>
      <c r="D15" s="2">
        <v>3.35</v>
      </c>
      <c r="E15" s="2">
        <v>14.94</v>
      </c>
    </row>
    <row r="16" spans="2:14">
      <c r="B16" s="2">
        <v>8.15</v>
      </c>
      <c r="C16" s="2">
        <v>18.079999999999998</v>
      </c>
      <c r="D16" s="2">
        <v>17.989999999999998</v>
      </c>
      <c r="E16" s="2">
        <v>13.43</v>
      </c>
    </row>
    <row r="17" spans="2:5">
      <c r="B17" s="2">
        <v>7.13</v>
      </c>
      <c r="C17" s="2">
        <v>11.75</v>
      </c>
      <c r="D17" s="2">
        <v>10.210000000000001</v>
      </c>
      <c r="E17" s="2">
        <v>8.6300000000000008</v>
      </c>
    </row>
    <row r="18" spans="2:5">
      <c r="B18" s="2">
        <v>15.14</v>
      </c>
      <c r="C18" s="2">
        <v>10.29</v>
      </c>
      <c r="D18" s="2">
        <v>5.45</v>
      </c>
      <c r="E18" s="2">
        <v>13.92</v>
      </c>
    </row>
    <row r="19" spans="2:5">
      <c r="B19" s="2">
        <v>7.67</v>
      </c>
      <c r="C19" s="2">
        <v>9.7899999999999991</v>
      </c>
      <c r="D19" s="2">
        <v>10.94</v>
      </c>
      <c r="E19" s="2">
        <v>0.56999999999999995</v>
      </c>
    </row>
    <row r="20" spans="2:5">
      <c r="B20" s="2">
        <v>15.24</v>
      </c>
      <c r="C20" s="2">
        <v>10.36</v>
      </c>
      <c r="D20" s="2">
        <v>13.73</v>
      </c>
      <c r="E20" s="2">
        <v>12.69</v>
      </c>
    </row>
    <row r="21" spans="2:5">
      <c r="B21" s="2">
        <v>14.08</v>
      </c>
      <c r="C21" s="2">
        <v>8.86</v>
      </c>
      <c r="D21" s="2">
        <v>12.42</v>
      </c>
      <c r="E21" s="2">
        <v>15.36</v>
      </c>
    </row>
    <row r="22" spans="2:5">
      <c r="B22" s="2">
        <v>6.07</v>
      </c>
      <c r="C22" s="2">
        <v>12.06</v>
      </c>
      <c r="D22" s="2">
        <v>16.71</v>
      </c>
      <c r="E22" s="2">
        <v>11</v>
      </c>
    </row>
  </sheetData>
  <phoneticPr fontId="1" type="noConversion"/>
  <hyperlinks>
    <hyperlink ref="G4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tabSelected="1" workbookViewId="0"/>
  </sheetViews>
  <sheetFormatPr defaultRowHeight="12.75"/>
  <sheetData>
    <row r="2" spans="1:14">
      <c r="B2" s="1" t="s">
        <v>0</v>
      </c>
      <c r="C2" s="1" t="s">
        <v>1</v>
      </c>
      <c r="D2" s="1" t="s">
        <v>2</v>
      </c>
      <c r="E2" s="1" t="s">
        <v>3</v>
      </c>
      <c r="G2" s="5" t="s">
        <v>18</v>
      </c>
      <c r="H2" s="6"/>
      <c r="I2" s="6"/>
      <c r="J2" s="6"/>
      <c r="K2" s="6"/>
      <c r="L2" s="6"/>
      <c r="M2" s="6"/>
      <c r="N2" s="7"/>
    </row>
    <row r="3" spans="1:14">
      <c r="A3" s="3" t="s">
        <v>4</v>
      </c>
      <c r="B3">
        <f t="shared" ref="B3:E3" si="0">COUNT(B19:B38)</f>
        <v>20</v>
      </c>
      <c r="C3">
        <f t="shared" si="0"/>
        <v>20</v>
      </c>
      <c r="D3">
        <f t="shared" si="0"/>
        <v>20</v>
      </c>
      <c r="E3">
        <f t="shared" si="0"/>
        <v>20</v>
      </c>
      <c r="G3" s="8" t="s">
        <v>20</v>
      </c>
      <c r="H3" s="9"/>
      <c r="I3" s="9"/>
      <c r="J3" s="9"/>
      <c r="K3" s="9"/>
      <c r="L3" s="9"/>
      <c r="M3" s="9"/>
      <c r="N3" s="10"/>
    </row>
    <row r="4" spans="1:14">
      <c r="A4" s="3" t="s">
        <v>5</v>
      </c>
      <c r="B4" s="4">
        <f t="shared" ref="B4:E4" si="1">AVERAGE(B19:B38)</f>
        <v>9.2430000000000003</v>
      </c>
      <c r="C4" s="4">
        <f t="shared" si="1"/>
        <v>11.87</v>
      </c>
      <c r="D4" s="4">
        <f t="shared" si="1"/>
        <v>11.297999999999998</v>
      </c>
      <c r="E4" s="4">
        <f t="shared" si="1"/>
        <v>10.129999999999999</v>
      </c>
      <c r="G4" s="11" t="s">
        <v>19</v>
      </c>
      <c r="H4" s="12"/>
      <c r="I4" s="12"/>
      <c r="J4" s="12"/>
      <c r="K4" s="12"/>
      <c r="L4" s="12"/>
      <c r="M4" s="12"/>
      <c r="N4" s="13"/>
    </row>
    <row r="5" spans="1:14">
      <c r="A5" s="3" t="s">
        <v>6</v>
      </c>
      <c r="B5" s="4">
        <f>STDEV(B19:B38)</f>
        <v>3.5641624099093052</v>
      </c>
      <c r="C5" s="4">
        <f t="shared" ref="C5:E5" si="2">STDEV(C19:C38)</f>
        <v>3.9497315031997364</v>
      </c>
      <c r="D5" s="4">
        <f t="shared" si="2"/>
        <v>6.1595613309288249</v>
      </c>
      <c r="E5" s="4">
        <f t="shared" si="2"/>
        <v>4.6485764657467756</v>
      </c>
    </row>
    <row r="6" spans="1:14">
      <c r="A6" s="3" t="s">
        <v>7</v>
      </c>
      <c r="B6" s="4">
        <f>MIN(B19:B38)</f>
        <v>3.88</v>
      </c>
      <c r="C6" s="4">
        <f t="shared" ref="C6:E6" si="3">MIN(C19:C38)</f>
        <v>6.36</v>
      </c>
      <c r="D6" s="4">
        <f t="shared" si="3"/>
        <v>1.62</v>
      </c>
      <c r="E6" s="4">
        <f t="shared" si="3"/>
        <v>0.56999999999999995</v>
      </c>
    </row>
    <row r="7" spans="1:14">
      <c r="A7" s="3" t="s">
        <v>8</v>
      </c>
      <c r="B7" s="4">
        <f t="shared" ref="B7:E7" si="4">QUARTILE(B19:B38,1)</f>
        <v>6.8475000000000001</v>
      </c>
      <c r="C7" s="4">
        <f t="shared" si="4"/>
        <v>9.0025000000000013</v>
      </c>
      <c r="D7" s="4">
        <f t="shared" si="4"/>
        <v>7.0525000000000002</v>
      </c>
      <c r="E7" s="4">
        <f t="shared" si="4"/>
        <v>6.37</v>
      </c>
    </row>
    <row r="8" spans="1:14">
      <c r="A8" s="3" t="s">
        <v>9</v>
      </c>
      <c r="B8" s="4">
        <f>MEDIAN(B19:B38)</f>
        <v>8.2850000000000001</v>
      </c>
      <c r="C8" s="4">
        <f t="shared" ref="C8:E8" si="5">MEDIAN(C19:C38)</f>
        <v>10.324999999999999</v>
      </c>
      <c r="D8" s="4">
        <f t="shared" si="5"/>
        <v>10.215</v>
      </c>
      <c r="E8" s="4">
        <f t="shared" si="5"/>
        <v>10.955</v>
      </c>
    </row>
    <row r="9" spans="1:14">
      <c r="A9" s="3" t="s">
        <v>10</v>
      </c>
      <c r="B9" s="4">
        <f t="shared" ref="B9:E9" si="6">QUARTILE(B19:B38,3)</f>
        <v>11.59</v>
      </c>
      <c r="C9" s="4">
        <f t="shared" si="6"/>
        <v>14.9375</v>
      </c>
      <c r="D9" s="4">
        <f t="shared" si="6"/>
        <v>16.897500000000001</v>
      </c>
      <c r="E9" s="4">
        <f t="shared" si="6"/>
        <v>13.9925</v>
      </c>
    </row>
    <row r="10" spans="1:14">
      <c r="A10" s="3" t="s">
        <v>11</v>
      </c>
      <c r="B10" s="4">
        <f t="shared" ref="B10:E10" si="7">MAX(B19:B38)</f>
        <v>15.24</v>
      </c>
      <c r="C10" s="4">
        <f t="shared" si="7"/>
        <v>19.170000000000002</v>
      </c>
      <c r="D10" s="4">
        <f t="shared" si="7"/>
        <v>23.72</v>
      </c>
      <c r="E10" s="4">
        <f t="shared" si="7"/>
        <v>17.18</v>
      </c>
    </row>
    <row r="11" spans="1:14">
      <c r="A11" s="3" t="s">
        <v>12</v>
      </c>
      <c r="B11" s="4">
        <f t="shared" ref="B11:E11" si="8">B7</f>
        <v>6.8475000000000001</v>
      </c>
      <c r="C11" s="4">
        <f t="shared" si="8"/>
        <v>9.0025000000000013</v>
      </c>
      <c r="D11" s="4">
        <f t="shared" si="8"/>
        <v>7.0525000000000002</v>
      </c>
      <c r="E11" s="4">
        <f t="shared" si="8"/>
        <v>6.37</v>
      </c>
    </row>
    <row r="12" spans="1:14">
      <c r="A12" s="3" t="s">
        <v>13</v>
      </c>
      <c r="B12" s="4">
        <f t="shared" ref="B12:E13" si="9">B8-B7</f>
        <v>1.4375</v>
      </c>
      <c r="C12" s="4">
        <f t="shared" si="9"/>
        <v>1.322499999999998</v>
      </c>
      <c r="D12" s="4">
        <f t="shared" si="9"/>
        <v>3.1624999999999996</v>
      </c>
      <c r="E12" s="4">
        <f t="shared" si="9"/>
        <v>4.585</v>
      </c>
    </row>
    <row r="13" spans="1:14">
      <c r="A13" s="3" t="s">
        <v>14</v>
      </c>
      <c r="B13" s="4">
        <f t="shared" si="9"/>
        <v>3.3049999999999997</v>
      </c>
      <c r="C13" s="4">
        <f t="shared" si="9"/>
        <v>4.6125000000000007</v>
      </c>
      <c r="D13" s="4">
        <f t="shared" si="9"/>
        <v>6.682500000000001</v>
      </c>
      <c r="E13" s="4">
        <f t="shared" si="9"/>
        <v>3.0374999999999996</v>
      </c>
    </row>
    <row r="14" spans="1:14">
      <c r="A14" s="3" t="s">
        <v>15</v>
      </c>
      <c r="B14" s="4">
        <f t="shared" ref="B14:E14" si="10">B7-B6</f>
        <v>2.9675000000000002</v>
      </c>
      <c r="C14" s="4">
        <f t="shared" si="10"/>
        <v>2.642500000000001</v>
      </c>
      <c r="D14" s="4">
        <f t="shared" si="10"/>
        <v>5.4325000000000001</v>
      </c>
      <c r="E14" s="4">
        <f t="shared" si="10"/>
        <v>5.8</v>
      </c>
    </row>
    <row r="15" spans="1:14">
      <c r="A15" s="3" t="s">
        <v>16</v>
      </c>
      <c r="B15" s="4">
        <f t="shared" ref="B15:E15" si="11">B10-B9</f>
        <v>3.6500000000000004</v>
      </c>
      <c r="C15" s="4">
        <f t="shared" si="11"/>
        <v>4.2325000000000017</v>
      </c>
      <c r="D15" s="4">
        <f t="shared" si="11"/>
        <v>6.822499999999998</v>
      </c>
      <c r="E15" s="4">
        <f t="shared" si="11"/>
        <v>3.1875</v>
      </c>
    </row>
    <row r="16" spans="1:14">
      <c r="A16" s="3" t="s">
        <v>17</v>
      </c>
      <c r="B16" s="4">
        <v>0.5</v>
      </c>
      <c r="C16" s="4">
        <v>1.5</v>
      </c>
      <c r="D16" s="4">
        <v>2.5</v>
      </c>
      <c r="E16" s="4">
        <v>3.5</v>
      </c>
    </row>
    <row r="18" spans="2:5">
      <c r="B18" s="1" t="s">
        <v>0</v>
      </c>
      <c r="C18" s="1" t="s">
        <v>1</v>
      </c>
      <c r="D18" s="1" t="s">
        <v>2</v>
      </c>
      <c r="E18" s="1" t="s">
        <v>3</v>
      </c>
    </row>
    <row r="19" spans="2:5">
      <c r="B19" s="2">
        <v>14.67</v>
      </c>
      <c r="C19" s="2">
        <v>17.399999999999999</v>
      </c>
      <c r="D19" s="2">
        <v>10.14</v>
      </c>
      <c r="E19" s="2">
        <v>6.42</v>
      </c>
    </row>
    <row r="20" spans="2:5">
      <c r="B20" s="2">
        <v>10.06</v>
      </c>
      <c r="C20" s="2">
        <v>17.149999999999999</v>
      </c>
      <c r="D20" s="2">
        <v>1.62</v>
      </c>
      <c r="E20" s="2">
        <v>17.18</v>
      </c>
    </row>
    <row r="21" spans="2:5">
      <c r="B21" s="2">
        <v>8.26</v>
      </c>
      <c r="C21" s="2">
        <v>19.170000000000002</v>
      </c>
      <c r="D21" s="2">
        <v>20.25</v>
      </c>
      <c r="E21" s="2">
        <v>10.91</v>
      </c>
    </row>
    <row r="22" spans="2:5">
      <c r="B22" s="2">
        <v>6.95</v>
      </c>
      <c r="C22" s="2">
        <v>9.83</v>
      </c>
      <c r="D22" s="2">
        <v>5.92</v>
      </c>
      <c r="E22" s="2">
        <v>6.8</v>
      </c>
    </row>
    <row r="23" spans="2:5">
      <c r="B23" s="2">
        <v>5.05</v>
      </c>
      <c r="C23" s="2">
        <v>8.26</v>
      </c>
      <c r="D23" s="2">
        <v>9.68</v>
      </c>
      <c r="E23" s="2">
        <v>6.22</v>
      </c>
    </row>
    <row r="24" spans="2:5">
      <c r="B24" s="2">
        <v>11.47</v>
      </c>
      <c r="C24" s="2">
        <v>8.18</v>
      </c>
      <c r="D24" s="2">
        <v>17.46</v>
      </c>
      <c r="E24" s="2">
        <v>5.53</v>
      </c>
    </row>
    <row r="25" spans="2:5">
      <c r="B25" s="2">
        <v>11.95</v>
      </c>
      <c r="C25" s="2">
        <v>12.07</v>
      </c>
      <c r="D25" s="2">
        <v>7.43</v>
      </c>
      <c r="E25" s="2">
        <v>4.88</v>
      </c>
    </row>
    <row r="26" spans="2:5">
      <c r="B26" s="2">
        <v>3.88</v>
      </c>
      <c r="C26" s="2">
        <v>17.28</v>
      </c>
      <c r="D26" s="2">
        <v>17.78</v>
      </c>
      <c r="E26" s="2">
        <v>4.8600000000000003</v>
      </c>
    </row>
    <row r="27" spans="2:5">
      <c r="B27" s="2">
        <v>8.31</v>
      </c>
      <c r="C27" s="2">
        <v>9.0500000000000007</v>
      </c>
      <c r="D27" s="2">
        <v>10.220000000000001</v>
      </c>
      <c r="E27" s="2">
        <v>14.21</v>
      </c>
    </row>
    <row r="28" spans="2:5">
      <c r="B28" s="2">
        <v>6.54</v>
      </c>
      <c r="C28" s="2">
        <v>6.36</v>
      </c>
      <c r="D28" s="2">
        <v>23.72</v>
      </c>
      <c r="E28" s="2">
        <v>6.62</v>
      </c>
    </row>
    <row r="29" spans="2:5">
      <c r="B29" s="2">
        <v>4.4800000000000004</v>
      </c>
      <c r="C29" s="2">
        <v>7.4</v>
      </c>
      <c r="D29" s="2">
        <v>2.65</v>
      </c>
      <c r="E29" s="2">
        <v>15.73</v>
      </c>
    </row>
    <row r="30" spans="2:5">
      <c r="B30" s="2">
        <v>8.7899999999999991</v>
      </c>
      <c r="C30" s="2">
        <v>14.2</v>
      </c>
      <c r="D30" s="2">
        <v>8.2899999999999991</v>
      </c>
      <c r="E30" s="2">
        <v>12.7</v>
      </c>
    </row>
    <row r="31" spans="2:5">
      <c r="B31" s="2">
        <v>10.97</v>
      </c>
      <c r="C31" s="2">
        <v>9.86</v>
      </c>
      <c r="D31" s="2">
        <v>3.35</v>
      </c>
      <c r="E31" s="2">
        <v>14.94</v>
      </c>
    </row>
    <row r="32" spans="2:5">
      <c r="B32" s="2">
        <v>8.15</v>
      </c>
      <c r="C32" s="2">
        <v>18.079999999999998</v>
      </c>
      <c r="D32" s="2">
        <v>17.989999999999998</v>
      </c>
      <c r="E32" s="2">
        <v>13.43</v>
      </c>
    </row>
    <row r="33" spans="2:5">
      <c r="B33" s="2">
        <v>7.13</v>
      </c>
      <c r="C33" s="2">
        <v>11.75</v>
      </c>
      <c r="D33" s="2">
        <v>10.210000000000001</v>
      </c>
      <c r="E33" s="2">
        <v>8.6300000000000008</v>
      </c>
    </row>
    <row r="34" spans="2:5">
      <c r="B34" s="2">
        <v>15.14</v>
      </c>
      <c r="C34" s="2">
        <v>10.29</v>
      </c>
      <c r="D34" s="2">
        <v>5.45</v>
      </c>
      <c r="E34" s="2">
        <v>13.92</v>
      </c>
    </row>
    <row r="35" spans="2:5">
      <c r="B35" s="2">
        <v>7.67</v>
      </c>
      <c r="C35" s="2">
        <v>9.7899999999999991</v>
      </c>
      <c r="D35" s="2">
        <v>10.94</v>
      </c>
      <c r="E35" s="2">
        <v>0.56999999999999995</v>
      </c>
    </row>
    <row r="36" spans="2:5">
      <c r="B36" s="2">
        <v>15.24</v>
      </c>
      <c r="C36" s="2">
        <v>10.36</v>
      </c>
      <c r="D36" s="2">
        <v>13.73</v>
      </c>
      <c r="E36" s="2">
        <v>12.69</v>
      </c>
    </row>
    <row r="37" spans="2:5">
      <c r="B37" s="2">
        <v>14.08</v>
      </c>
      <c r="C37" s="2">
        <v>8.86</v>
      </c>
      <c r="D37" s="2">
        <v>12.42</v>
      </c>
      <c r="E37" s="2">
        <v>15.36</v>
      </c>
    </row>
    <row r="38" spans="2:5">
      <c r="B38" s="2">
        <v>6.07</v>
      </c>
      <c r="C38" s="2">
        <v>12.06</v>
      </c>
      <c r="D38" s="2">
        <v>16.71</v>
      </c>
      <c r="E38" s="2">
        <v>11</v>
      </c>
    </row>
  </sheetData>
  <hyperlinks>
    <hyperlink ref="G4" r:id="rId1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Peltier Technical Services,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cp:lastPrinted>2008-02-21T17:00:59Z</cp:lastPrinted>
  <dcterms:created xsi:type="dcterms:W3CDTF">2008-02-21T16:35:28Z</dcterms:created>
  <dcterms:modified xsi:type="dcterms:W3CDTF">2011-12-22T12:42:13Z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C:\Documents and Settings\Jon Peltier\Application Data\Microsoft\Excel\XLSTART\Book1.xls</vt:lpwstr>
  </property>
</Properties>
</file>